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hê duyệt 3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<sst xmlns="http://schemas.openxmlformats.org/spreadsheetml/2006/main" count="42" uniqueCount="31">
  <si>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UBND HUYỆN NAM ĐÔNG</t>
  </si>
  <si>
    <t>CỘNG HÒA XÃ HỘI CHỦ NGHĨA VIỆT NAM</t>
  </si>
  <si>
    <t>STT</t>
  </si>
  <si>
    <t>ĐVT</t>
  </si>
  <si>
    <t>Giá trị bồi thường, hỗ trợ</t>
  </si>
  <si>
    <t>Ghi chú</t>
  </si>
  <si>
    <t>Khối lượng</t>
  </si>
  <si>
    <t>Đơn giá (đồng)</t>
  </si>
  <si>
    <t>Hệ số</t>
  </si>
  <si>
    <t>HỘI ĐỒNG BT,HT&amp;TĐC</t>
  </si>
  <si>
    <t>PHƯƠNG ÁN</t>
  </si>
  <si>
    <t>Họ và tên;
Loại tài sản</t>
  </si>
  <si>
    <t>cây</t>
  </si>
  <si>
    <t>Hỗ trợ đào tạo và chuyển đổi nghề (bằng tiền) khi nhà nước thu hồi đất trồng cây hàng năm: 2,0 lần giá đất trồng cây hàng năm khác theo Điều 23 Quyết định số 36/2021/QĐ-UBND ngày 21/6/2021 của UBND tỉnh Thừa Thiên Huế</t>
  </si>
  <si>
    <t>m2</t>
  </si>
  <si>
    <t>Dứa giữa vụ</t>
  </si>
  <si>
    <t>Bồi thường, hỗ trợ thiệt hại về đất và tài sản gắn liền với đất cho các hộ gia đình, cá nhân để xây dựng công trình: Khu tái định cư phục vụ di dời các hộ dân bị ảnh hưởng bởi dự án đường Hồ Chí Minh đoạn La Sơn – Tuý Loan, huyện Nam Đông</t>
  </si>
  <si>
    <t>Độc lập - Tự do - Hạnh phúc</t>
  </si>
  <si>
    <t>Tổng</t>
  </si>
  <si>
    <t>Nguyễn Uông
Lê Thị Đào</t>
  </si>
  <si>
    <t>Đất trồng cây hàng năm, vị trí 1, miền núi</t>
  </si>
  <si>
    <t>Keo năm 3</t>
  </si>
  <si>
    <t>Keo năm 1</t>
  </si>
  <si>
    <t>Thửa 1</t>
  </si>
  <si>
    <t>Nguyễn Duy Vững
Lê Thị Chỉ</t>
  </si>
  <si>
    <t>Thửa 2</t>
  </si>
  <si>
    <t>Thành tiền (đồng)</t>
  </si>
  <si>
    <t>Trần Vinh</t>
  </si>
  <si>
    <t>Tre đk 5-10cm</t>
  </si>
  <si>
    <t>Keo đk 7 -10cm</t>
  </si>
  <si>
    <t xml:space="preserve">                (Kèm theo Thông báo số: 20/TB-HĐBT, ngày 03/ 8 /2023 của Hội đồng bồi thường, hỗ trợ và tái định cư)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</si>
</sst>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0.0"/>
    <numFmt numFmtId="174" formatCode="0.0000"/>
    <numFmt numFmtId="175" formatCode="#,##0.0"/>
    <numFmt numFmtId="176" formatCode="0.000"/>
    <numFmt numFmtId="177" formatCode="0.00000"/>
    <numFmt numFmtId="178" formatCode="0.000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#,##0.000"/>
    <numFmt numFmtId="186" formatCode="#,##0.0000"/>
    <numFmt numFmtId="187" formatCode="#,##0.00000"/>
    <numFmt numFmtId="188" formatCode="_(* #,##0.0_);_(* \(#,##0.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7" fillId="0" borderId="10" xfId="0" applyFont="1" applyFill="1" applyBorder="1" applyAlignment="1">
      <alignment vertical="center" wrapText="1"/>
    </xf>
    <xf numFmtId="0" fontId="17" fillId="0" borderId="10" xfId="59" applyFont="1" applyFill="1" applyBorder="1" applyAlignment="1">
      <alignment vertical="center" wrapText="1"/>
      <protection/>
    </xf>
    <xf numFmtId="0" fontId="22" fillId="0" borderId="10" xfId="59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175" fontId="22" fillId="0" borderId="10" xfId="41" applyNumberFormat="1" applyFont="1" applyFill="1" applyBorder="1" applyAlignment="1">
      <alignment horizontal="center" vertical="center" wrapText="1"/>
    </xf>
    <xf numFmtId="3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60" applyNumberFormat="1" applyFont="1" applyFill="1" applyBorder="1" applyAlignment="1">
      <alignment horizontal="center" vertical="center" wrapText="1"/>
      <protection/>
    </xf>
    <xf numFmtId="0" fontId="22" fillId="0" borderId="10" xfId="59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75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173" fontId="22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75" fontId="17" fillId="0" borderId="10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173" fontId="17" fillId="0" borderId="10" xfId="0" applyNumberFormat="1" applyFont="1" applyFill="1" applyBorder="1" applyAlignment="1">
      <alignment vertical="center"/>
    </xf>
    <xf numFmtId="3" fontId="17" fillId="0" borderId="10" xfId="41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75" fontId="17" fillId="0" borderId="10" xfId="41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22" fillId="0" borderId="0" xfId="60" applyFont="1" applyFill="1" applyAlignment="1">
      <alignment horizontal="center" vertical="center" wrapText="1"/>
      <protection/>
    </xf>
    <xf numFmtId="0" fontId="17" fillId="0" borderId="0" xfId="60" applyFont="1" applyFill="1" applyAlignment="1">
      <alignment vertical="center" wrapText="1"/>
      <protection/>
    </xf>
    <xf numFmtId="0" fontId="17" fillId="0" borderId="0" xfId="60" applyFont="1" applyFill="1" applyAlignment="1">
      <alignment horizontal="center" vertical="center" wrapText="1"/>
      <protection/>
    </xf>
    <xf numFmtId="188" fontId="17" fillId="0" borderId="0" xfId="41" applyNumberFormat="1" applyFont="1" applyFill="1" applyAlignment="1">
      <alignment horizontal="right" vertical="center" wrapText="1"/>
    </xf>
    <xf numFmtId="173" fontId="17" fillId="0" borderId="0" xfId="60" applyNumberFormat="1" applyFont="1" applyFill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22" fillId="0" borderId="0" xfId="0" applyNumberFormat="1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0" xfId="60" applyFont="1" applyFill="1" applyBorder="1" applyAlignment="1">
      <alignment horizontal="center" vertical="center" wrapText="1"/>
      <protection/>
    </xf>
    <xf numFmtId="172" fontId="22" fillId="0" borderId="13" xfId="60" applyNumberFormat="1" applyFont="1" applyFill="1" applyBorder="1" applyAlignment="1">
      <alignment horizontal="center" vertical="center" wrapText="1"/>
      <protection/>
    </xf>
    <xf numFmtId="172" fontId="22" fillId="0" borderId="14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172" fontId="22" fillId="0" borderId="15" xfId="60" applyNumberFormat="1" applyFont="1" applyFill="1" applyBorder="1" applyAlignment="1">
      <alignment horizontal="center" vertical="center" wrapText="1"/>
      <protection/>
    </xf>
    <xf numFmtId="172" fontId="22" fillId="0" borderId="12" xfId="60" applyNumberFormat="1" applyFont="1" applyFill="1" applyBorder="1" applyAlignment="1">
      <alignment horizontal="center" vertical="center" wrapText="1"/>
      <protection/>
    </xf>
    <xf numFmtId="0" fontId="17" fillId="0" borderId="0" xfId="60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_Tong hop " xfId="58"/>
    <cellStyle name="Normal_Sheet1" xfId="59"/>
    <cellStyle name="Normal_Sheet1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28575</xdr:rowOff>
    </xdr:from>
    <xdr:to>
      <xdr:col>6</xdr:col>
      <xdr:colOff>704850</xdr:colOff>
      <xdr:row>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514725" y="428625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</xdr:row>
      <xdr:rowOff>0</xdr:rowOff>
    </xdr:from>
    <xdr:to>
      <xdr:col>1</xdr:col>
      <xdr:colOff>1362075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81050" y="4000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1609725</xdr:colOff>
      <xdr:row>5</xdr:row>
      <xdr:rowOff>504825</xdr:rowOff>
    </xdr:from>
    <xdr:to>
      <xdr:col>5</xdr:col>
      <xdr:colOff>171450</xdr:colOff>
      <xdr:row>5</xdr:row>
      <xdr:rowOff>504825</xdr:rowOff>
    </xdr:to>
    <xdr:sp>
      <xdr:nvSpPr>
        <xdr:cNvPr id="3" name="AutoShape 1"/>
        <xdr:cNvSpPr>
          <a:spLocks/>
        </xdr:cNvSpPr>
      </xdr:nvSpPr>
      <xdr:spPr>
        <a:xfrm>
          <a:off x="1952625" y="21145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140625" style="25" customWidth="1"/>
    <col min="2" max="2" width="27.140625" style="25" customWidth="1"/>
    <col min="3" max="3" width="6.421875" style="25" customWidth="1"/>
    <col min="4" max="4" width="9.140625" style="25" customWidth="1"/>
    <col min="5" max="5" width="11.7109375" style="25" customWidth="1"/>
    <col min="6" max="6" width="9.140625" style="25" customWidth="1"/>
    <col min="7" max="7" width="14.421875" style="25" customWidth="1"/>
    <col min="8" max="16384" width="9.140625" style="25" customWidth="1"/>
  </cols>
  <sheetData>
    <row r="1" spans="1:8" ht="15.75">
      <c r="A1" s="43" t="s">
        <v>0</v>
      </c>
      <c r="B1" s="43"/>
      <c r="C1" s="43"/>
      <c r="D1" s="44" t="s">
        <v>1</v>
      </c>
      <c r="E1" s="43"/>
      <c r="F1" s="43"/>
      <c r="G1" s="43"/>
      <c r="H1" s="44"/>
    </row>
    <row r="2" spans="1:8" ht="15.75">
      <c r="A2" s="44" t="s">
        <v>9</v>
      </c>
      <c r="B2" s="44"/>
      <c r="C2" s="44"/>
      <c r="D2" s="44" t="s">
        <v>17</v>
      </c>
      <c r="E2" s="43"/>
      <c r="F2" s="43"/>
      <c r="G2" s="43"/>
      <c r="H2" s="44"/>
    </row>
    <row r="3" spans="1:8" ht="15.75">
      <c r="A3" s="26"/>
      <c r="B3" s="27"/>
      <c r="C3" s="28"/>
      <c r="D3" s="29"/>
      <c r="E3" s="27"/>
      <c r="F3" s="30"/>
      <c r="G3" s="24"/>
      <c r="H3" s="31"/>
    </row>
    <row r="4" spans="1:8" ht="15.75">
      <c r="A4" s="44" t="s">
        <v>10</v>
      </c>
      <c r="B4" s="44"/>
      <c r="C4" s="44"/>
      <c r="D4" s="44"/>
      <c r="E4" s="43"/>
      <c r="F4" s="43"/>
      <c r="G4" s="43"/>
      <c r="H4" s="44"/>
    </row>
    <row r="5" spans="1:8" ht="63.75" customHeight="1">
      <c r="A5" s="44" t="s">
        <v>16</v>
      </c>
      <c r="B5" s="44"/>
      <c r="C5" s="44"/>
      <c r="D5" s="44"/>
      <c r="E5" s="43"/>
      <c r="F5" s="43"/>
      <c r="G5" s="43"/>
      <c r="H5" s="44"/>
    </row>
    <row r="6" spans="1:8" ht="44.25" customHeight="1">
      <c r="A6" s="37" t="s">
        <v>30</v>
      </c>
      <c r="B6" s="37"/>
      <c r="C6" s="37"/>
      <c r="D6" s="37"/>
      <c r="E6" s="37"/>
      <c r="F6" s="37"/>
      <c r="G6" s="37"/>
      <c r="H6" s="37"/>
    </row>
    <row r="7" spans="1:8" s="4" customFormat="1" ht="15" customHeight="1">
      <c r="A7" s="38" t="s">
        <v>2</v>
      </c>
      <c r="B7" s="38" t="s">
        <v>11</v>
      </c>
      <c r="C7" s="38" t="s">
        <v>3</v>
      </c>
      <c r="D7" s="40" t="s">
        <v>4</v>
      </c>
      <c r="E7" s="41"/>
      <c r="F7" s="41"/>
      <c r="G7" s="42"/>
      <c r="H7" s="3" t="s">
        <v>5</v>
      </c>
    </row>
    <row r="8" spans="1:8" s="4" customFormat="1" ht="31.5">
      <c r="A8" s="39"/>
      <c r="B8" s="39"/>
      <c r="C8" s="39"/>
      <c r="D8" s="5" t="s">
        <v>6</v>
      </c>
      <c r="E8" s="6" t="s">
        <v>7</v>
      </c>
      <c r="F8" s="7" t="s">
        <v>8</v>
      </c>
      <c r="G8" s="6" t="s">
        <v>26</v>
      </c>
      <c r="H8" s="8"/>
    </row>
    <row r="9" spans="1:8" ht="31.5">
      <c r="A9" s="9">
        <v>1</v>
      </c>
      <c r="B9" s="23" t="s">
        <v>19</v>
      </c>
      <c r="C9" s="9"/>
      <c r="D9" s="11"/>
      <c r="E9" s="12"/>
      <c r="F9" s="13"/>
      <c r="G9" s="12">
        <f>ROUND(SUM(G10:G13),-3)</f>
        <v>73360000</v>
      </c>
      <c r="H9" s="14"/>
    </row>
    <row r="10" spans="1:8" ht="31.5" customHeight="1">
      <c r="A10" s="16"/>
      <c r="B10" s="1" t="s">
        <v>20</v>
      </c>
      <c r="C10" s="16" t="s">
        <v>14</v>
      </c>
      <c r="D10" s="22">
        <v>787.9</v>
      </c>
      <c r="E10" s="18">
        <v>23100</v>
      </c>
      <c r="F10" s="19">
        <v>1</v>
      </c>
      <c r="G10" s="18">
        <f>D10*E10*F10</f>
        <v>18200490</v>
      </c>
      <c r="H10" s="14" t="s">
        <v>23</v>
      </c>
    </row>
    <row r="11" spans="1:8" ht="135" customHeight="1">
      <c r="A11" s="16"/>
      <c r="B11" s="2" t="s">
        <v>13</v>
      </c>
      <c r="C11" s="16" t="s">
        <v>14</v>
      </c>
      <c r="D11" s="22">
        <f>D10</f>
        <v>787.9</v>
      </c>
      <c r="E11" s="18">
        <v>23100</v>
      </c>
      <c r="F11" s="19">
        <v>2</v>
      </c>
      <c r="G11" s="18">
        <f>D11*E11*F11</f>
        <v>36400980</v>
      </c>
      <c r="H11" s="14"/>
    </row>
    <row r="12" spans="1:8" ht="15.75">
      <c r="A12" s="16"/>
      <c r="B12" s="1" t="s">
        <v>29</v>
      </c>
      <c r="C12" s="14" t="s">
        <v>12</v>
      </c>
      <c r="D12" s="20">
        <v>178</v>
      </c>
      <c r="E12" s="18">
        <v>51450</v>
      </c>
      <c r="F12" s="19">
        <v>1</v>
      </c>
      <c r="G12" s="18">
        <f>D12*E12*F12</f>
        <v>9158100</v>
      </c>
      <c r="H12" s="14"/>
    </row>
    <row r="13" spans="1:8" ht="15.75">
      <c r="A13" s="16"/>
      <c r="B13" s="1" t="s">
        <v>22</v>
      </c>
      <c r="C13" s="14" t="s">
        <v>12</v>
      </c>
      <c r="D13" s="20">
        <v>414</v>
      </c>
      <c r="E13" s="18">
        <v>23190</v>
      </c>
      <c r="F13" s="19">
        <v>1</v>
      </c>
      <c r="G13" s="18">
        <f>D13*E13*F13</f>
        <v>9600660</v>
      </c>
      <c r="H13" s="14"/>
    </row>
    <row r="14" spans="1:8" ht="31.5">
      <c r="A14" s="9">
        <v>2</v>
      </c>
      <c r="B14" s="23" t="s">
        <v>24</v>
      </c>
      <c r="C14" s="9"/>
      <c r="D14" s="11"/>
      <c r="E14" s="12"/>
      <c r="F14" s="13"/>
      <c r="G14" s="12">
        <f>ROUND(SUM(G15:G18),-3)</f>
        <v>7759000</v>
      </c>
      <c r="H14" s="14"/>
    </row>
    <row r="15" spans="1:8" s="15" customFormat="1" ht="31.5">
      <c r="A15" s="16"/>
      <c r="B15" s="1" t="s">
        <v>20</v>
      </c>
      <c r="C15" s="16" t="s">
        <v>14</v>
      </c>
      <c r="D15" s="22">
        <v>73.1</v>
      </c>
      <c r="E15" s="18">
        <v>23100</v>
      </c>
      <c r="F15" s="19">
        <v>1</v>
      </c>
      <c r="G15" s="18">
        <f>D15*E15*F15</f>
        <v>1688609.9999999998</v>
      </c>
      <c r="H15" s="14" t="s">
        <v>25</v>
      </c>
    </row>
    <row r="16" spans="1:8" s="15" customFormat="1" ht="126">
      <c r="A16" s="16"/>
      <c r="B16" s="2" t="s">
        <v>13</v>
      </c>
      <c r="C16" s="16" t="s">
        <v>14</v>
      </c>
      <c r="D16" s="22">
        <f>D15</f>
        <v>73.1</v>
      </c>
      <c r="E16" s="18">
        <v>23100</v>
      </c>
      <c r="F16" s="19">
        <v>2</v>
      </c>
      <c r="G16" s="18">
        <f>D16*E16*F16</f>
        <v>3377219.9999999995</v>
      </c>
      <c r="H16" s="14"/>
    </row>
    <row r="17" spans="1:8" s="15" customFormat="1" ht="15.75">
      <c r="A17" s="16"/>
      <c r="B17" s="1" t="s">
        <v>21</v>
      </c>
      <c r="C17" s="14" t="s">
        <v>12</v>
      </c>
      <c r="D17" s="20">
        <v>12</v>
      </c>
      <c r="E17" s="18">
        <v>35860</v>
      </c>
      <c r="F17" s="19">
        <v>1</v>
      </c>
      <c r="G17" s="18">
        <f>D17*E17*F17</f>
        <v>430320</v>
      </c>
      <c r="H17" s="14"/>
    </row>
    <row r="18" spans="1:8" s="15" customFormat="1" ht="15.75">
      <c r="A18" s="16"/>
      <c r="B18" s="1" t="s">
        <v>22</v>
      </c>
      <c r="C18" s="14" t="s">
        <v>12</v>
      </c>
      <c r="D18" s="20">
        <v>85</v>
      </c>
      <c r="E18" s="18">
        <v>23190</v>
      </c>
      <c r="F18" s="19">
        <v>1</v>
      </c>
      <c r="G18" s="18">
        <f>D18*E18*F18*1.148</f>
        <v>2262880.1999999997</v>
      </c>
      <c r="H18" s="14"/>
    </row>
    <row r="19" spans="1:8" s="15" customFormat="1" ht="15.75">
      <c r="A19" s="9">
        <v>3</v>
      </c>
      <c r="B19" s="23" t="s">
        <v>27</v>
      </c>
      <c r="C19" s="9"/>
      <c r="D19" s="11"/>
      <c r="E19" s="12"/>
      <c r="F19" s="13"/>
      <c r="G19" s="12">
        <f>ROUND(SUM(G20:G21),-3)</f>
        <v>1437000</v>
      </c>
      <c r="H19" s="14"/>
    </row>
    <row r="20" spans="1:8" s="15" customFormat="1" ht="15.75">
      <c r="A20" s="21"/>
      <c r="B20" s="21" t="s">
        <v>28</v>
      </c>
      <c r="C20" s="16" t="s">
        <v>12</v>
      </c>
      <c r="D20" s="21">
        <v>169</v>
      </c>
      <c r="E20" s="18">
        <v>8200</v>
      </c>
      <c r="F20" s="17">
        <v>1</v>
      </c>
      <c r="G20" s="18">
        <f>D20*E20*F20</f>
        <v>1385800</v>
      </c>
      <c r="H20" s="21"/>
    </row>
    <row r="21" spans="1:8" s="15" customFormat="1" ht="15.75">
      <c r="A21" s="21"/>
      <c r="B21" s="21" t="s">
        <v>15</v>
      </c>
      <c r="C21" s="16" t="s">
        <v>12</v>
      </c>
      <c r="D21" s="21">
        <v>12</v>
      </c>
      <c r="E21" s="18">
        <v>4260</v>
      </c>
      <c r="F21" s="17">
        <v>1</v>
      </c>
      <c r="G21" s="18">
        <f>D21*E21*F21</f>
        <v>51120</v>
      </c>
      <c r="H21" s="21"/>
    </row>
    <row r="22" spans="1:8" s="15" customFormat="1" ht="15.75">
      <c r="A22" s="35" t="s">
        <v>18</v>
      </c>
      <c r="B22" s="36"/>
      <c r="C22" s="10"/>
      <c r="D22" s="10"/>
      <c r="E22" s="10"/>
      <c r="F22" s="10"/>
      <c r="G22" s="12">
        <f>G9+G14+G19</f>
        <v>82556000</v>
      </c>
      <c r="H22" s="10"/>
    </row>
    <row r="23" s="15" customFormat="1" ht="15.75"/>
    <row r="24" s="15" customFormat="1" ht="15.75">
      <c r="G24" s="34"/>
    </row>
    <row r="25" s="15" customFormat="1" ht="15.75"/>
    <row r="26" spans="1:8" s="15" customFormat="1" ht="15.75">
      <c r="A26" s="25"/>
      <c r="B26" s="25"/>
      <c r="C26" s="25"/>
      <c r="D26" s="25"/>
      <c r="E26" s="25"/>
      <c r="F26" s="25"/>
      <c r="G26" s="32"/>
      <c r="H26" s="25"/>
    </row>
    <row r="27" spans="1:8" s="15" customFormat="1" ht="15.75">
      <c r="A27" s="25"/>
      <c r="B27" s="25"/>
      <c r="C27" s="25"/>
      <c r="D27" s="25"/>
      <c r="E27" s="25"/>
      <c r="F27" s="25"/>
      <c r="G27" s="33"/>
      <c r="H27" s="25"/>
    </row>
    <row r="28" spans="1:8" s="15" customFormat="1" ht="15.75">
      <c r="A28" s="25"/>
      <c r="B28" s="25"/>
      <c r="C28" s="25"/>
      <c r="D28" s="25"/>
      <c r="E28" s="25"/>
      <c r="F28" s="25"/>
      <c r="G28" s="33"/>
      <c r="H28" s="25"/>
    </row>
    <row r="29" spans="1:8" s="15" customFormat="1" ht="15.75">
      <c r="A29" s="25"/>
      <c r="B29" s="25"/>
      <c r="C29" s="25"/>
      <c r="D29" s="25"/>
      <c r="E29" s="25"/>
      <c r="F29" s="25"/>
      <c r="G29" s="25"/>
      <c r="H29" s="25"/>
    </row>
    <row r="30" spans="1:8" s="15" customFormat="1" ht="15.75">
      <c r="A30" s="25"/>
      <c r="B30" s="25"/>
      <c r="C30" s="25"/>
      <c r="D30" s="25"/>
      <c r="E30" s="25"/>
      <c r="F30" s="25"/>
      <c r="G30" s="25"/>
      <c r="H30" s="25"/>
    </row>
    <row r="31" spans="1:8" s="15" customFormat="1" ht="15.75">
      <c r="A31" s="25"/>
      <c r="B31" s="25"/>
      <c r="C31" s="25"/>
      <c r="D31" s="25"/>
      <c r="E31" s="25"/>
      <c r="F31" s="25"/>
      <c r="G31" s="25"/>
      <c r="H31" s="25"/>
    </row>
  </sheetData>
  <sheetProtection/>
  <mergeCells count="12">
    <mergeCell ref="A1:C1"/>
    <mergeCell ref="D1:H1"/>
    <mergeCell ref="A2:C2"/>
    <mergeCell ref="D2:H2"/>
    <mergeCell ref="A4:H4"/>
    <mergeCell ref="A5:H5"/>
    <mergeCell ref="A22:B22"/>
    <mergeCell ref="A6:H6"/>
    <mergeCell ref="A7:A8"/>
    <mergeCell ref="B7:B8"/>
    <mergeCell ref="C7:C8"/>
    <mergeCell ref="D7:G7"/>
  </mergeCells>
  <printOptions/>
  <pageMargins left="0.45" right="0.4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MyPC</cp:lastModifiedBy>
  <cp:lastPrinted>2023-08-04T04:08:41Z</cp:lastPrinted>
  <dcterms:created xsi:type="dcterms:W3CDTF">2015-04-20T03:30:43Z</dcterms:created>
  <dcterms:modified xsi:type="dcterms:W3CDTF">2023-08-14T01:41:47Z</dcterms:modified>
  <cp:category/>
  <cp:version/>
  <cp:contentType/>
  <cp:contentStatus/>
</cp:coreProperties>
</file>